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13_ncr:1_{3E3ECB5C-9F74-488B-8A98-5AAA44869463}" xr6:coauthVersionLast="47" xr6:coauthVersionMax="47" xr10:uidLastSave="{00000000-0000-0000-0000-000000000000}"/>
  <bookViews>
    <workbookView xWindow="-19320" yWindow="-2730" windowWidth="19440" windowHeight="15000" tabRatio="805" activeTab="1" xr2:uid="{00000000-000D-0000-FFFF-FFFF00000000}"/>
  </bookViews>
  <sheets>
    <sheet name="מחוון" sheetId="22" r:id="rId1"/>
    <sheet name="קריטריונים" sheetId="16" r:id="rId2"/>
    <sheet name="סיכום הצעות" sheetId="2" r:id="rId3"/>
  </sheets>
  <definedNames>
    <definedName name="_xlnm.Print_Area" localSheetId="0">מחוון!$A$1:$K$39</definedName>
    <definedName name="_xlnm.Print_Area" localSheetId="2">'סיכום הצעות'!$A$1:$L$30</definedName>
    <definedName name="_xlnm.Print_Area" localSheetId="1">קריטריונים!$A$1:$M$21</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22" l="1"/>
  <c r="L4" i="22" l="1"/>
  <c r="C2" i="16" l="1"/>
  <c r="C24" i="2"/>
  <c r="C23" i="2"/>
  <c r="H12" i="22"/>
  <c r="L29" i="22"/>
  <c r="H27" i="22"/>
  <c r="H26" i="22"/>
  <c r="H16" i="22"/>
  <c r="L15" i="22"/>
  <c r="H15" i="22"/>
  <c r="H8" i="22"/>
  <c r="H18" i="22"/>
  <c r="H4" i="22"/>
  <c r="E5" i="22"/>
  <c r="E9" i="22"/>
  <c r="E19" i="22"/>
  <c r="M3" i="22"/>
  <c r="H14" i="22"/>
  <c r="H22" i="22"/>
  <c r="I22" i="22" s="1"/>
  <c r="H7" i="2"/>
  <c r="I20" i="2"/>
  <c r="D7" i="16"/>
  <c r="D9" i="16"/>
  <c r="D13" i="16"/>
  <c r="D15" i="16"/>
  <c r="C25" i="2" l="1"/>
</calcChain>
</file>

<file path=xl/sharedStrings.xml><?xml version="1.0" encoding="utf-8"?>
<sst xmlns="http://schemas.openxmlformats.org/spreadsheetml/2006/main" count="193" uniqueCount="120">
  <si>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</si>
  <si>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</si>
  <si>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</si>
  <si>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</si>
  <si>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</si>
  <si>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</si>
  <si>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</si>
  <si>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</si>
  <si>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</si>
  <si>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</si>
  <si>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</si>
  <si>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</si>
  <si>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</si>
  <si>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</si>
  <si>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</si>
  <si>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</si>
  <si>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</si>
  <si>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</si>
  <si>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</si>
  <si>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</si>
  <si>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</si>
  <si>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</si>
  <si>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</si>
  <si>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</si>
  <si>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</si>
  <si>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</si>
  <si>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</si>
  <si>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</si>
  <si>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</si>
  <si>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</si>
  <si>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</si>
  <si>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</si>
  <si>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</si>
  <si>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</si>
  <si>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</si>
  <si>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</si>
  <si>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</si>
  <si>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</si>
  <si>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</si>
  <si>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</si>
  <si>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</si>
  <si>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</si>
  <si>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</si>
  <si>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</si>
  <si>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</si>
  <si>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</si>
  <si>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</si>
  <si>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</si>
  <si>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</si>
  <si>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</si>
  <si>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</si>
  <si>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</si>
  <si>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</si>
  <si>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</si>
  <si>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</si>
  <si>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</si>
  <si>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</si>
  <si>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</si>
  <si>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</si>
  <si>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</si>
  <si>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</si>
  <si>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</si>
  <si>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</si>
  <si>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</si>
  <si>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</si>
  <si>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</si>
  <si>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</si>
  <si>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</si>
  <si>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</si>
  <si>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</si>
  <si>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</si>
  <si>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</si>
  <si>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</si>
  <si>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</si>
  <si>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</si>
  <si>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</si>
  <si>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</si>
  <si>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</si>
  <si>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</si>
  <si>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</si>
  <si>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</si>
  <si>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</si>
  <si>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</si>
  <si>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הנושא: הפעלת תוכנית להעצמה רוחנית במוסדות החינוך שבפיקוח החינוך הממלכתי דתי : מסלול 1-מוסדות בחינוך קדם יסודי (כיתות גן)</t>
  </si>
  <si>
    <t xml:space="preserve">מתודולגיה לביצוע הפעילות התואמת את יעדי החמ"ד </t>
  </si>
  <si>
    <t>מפגש</t>
  </si>
  <si>
    <t>מפגש פעילות חווייתית אחד עם תלמידי הגן</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</si>
  <si>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</si>
  <si>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</si>
  <si>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</si>
  <si>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</si>
  <si>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</si>
  <si>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</si>
  <si>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גני הילדים בחמ"ד</t>
  </si>
  <si>
    <t>פחות מ- 20 גני ילדים</t>
  </si>
  <si>
    <t xml:space="preserve"> 20 גני ילדים</t>
  </si>
  <si>
    <t>21-39 גני ילדים</t>
  </si>
  <si>
    <t xml:space="preserve"> 40 גני ילדים ומעלה</t>
  </si>
  <si>
    <t>לכל גן ילדים +0.15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</si>
  <si>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</si>
  <si>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</si>
  <si>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</si>
  <si>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</si>
  <si>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</si>
  <si>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</si>
  <si>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</si>
  <si>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</si>
  <si>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</si>
  <si>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</si>
  <si>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</si>
  <si>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</si>
  <si>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</si>
  <si>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פחות מ-20 שעות הדרכה לגן ילדים</t>
  </si>
  <si>
    <t>20 שעות הדרכה ומעלה לגן ילדים</t>
  </si>
  <si>
    <t>הדרכה חינוכית פדגוגית לתלמידים בהיקף כולל של לפחות 20 שעות הדרכה לגן ילדים במהלך שנת לימודים</t>
  </si>
  <si>
    <t>הנושא:הפעלת תוכנית להעצמה רוחנית במוסדות החינוך שבפיקוח החינוך הממלכתי דתי : מסלול 1-מוסדות בחינוך קדם יסודי (כיתות גן)</t>
  </si>
  <si>
    <t>ניסיון המציע</t>
  </si>
  <si>
    <t>ניסיון בביצוע הדרכה חינוכית פדגוגית לתלמידים במוסדות בחינוך הקדם יסודי בחמ"ד</t>
  </si>
  <si>
    <t>מפגש פעילות אחד בנושא מרכזי שנתי, עם תלמידי הגן</t>
  </si>
  <si>
    <t>58/11.2022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</si>
</sst>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
      <b/>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left style="medium">
        <color indexed="64"/>
      </left>
      <right/>
      <top/>
      <bottom style="thin">
        <color indexed="64"/>
      </bottom>
      <diagonal/>
    </border>
    <border>
      <left/>
      <right style="medium">
        <color indexed="64"/>
      </right>
      <top/>
      <bottom style="thin">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style="medium">
        <color indexed="64"/>
      </bottom>
      <diagonal style="hair">
        <color indexed="64"/>
      </diagonal>
    </border>
    <border diagonalUp="1" diagonalDown="1">
      <left style="thin">
        <color indexed="64"/>
      </left>
      <right style="thin">
        <color indexed="64"/>
      </right>
      <top/>
      <bottom/>
      <diagonal style="hair">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28">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8" xfId="0" applyNumberFormat="1"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0" fontId="28" fillId="0" borderId="69" xfId="0" applyFont="1" applyBorder="1" applyAlignment="1">
      <alignment horizontal="center" vertical="center" wrapText="1"/>
    </xf>
    <xf numFmtId="0" fontId="28" fillId="0" borderId="85" xfId="0" applyFont="1" applyBorder="1" applyAlignment="1">
      <alignment horizontal="center" vertical="center" wrapText="1"/>
    </xf>
    <xf numFmtId="0" fontId="28" fillId="0" borderId="86"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82" xfId="0" applyNumberFormat="1" applyFont="1" applyBorder="1" applyAlignment="1">
      <alignment horizontal="center" vertical="center" wrapText="1" readingOrder="2"/>
    </xf>
    <xf numFmtId="3" fontId="28" fillId="0" borderId="83"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90"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xf>
    <xf numFmtId="3" fontId="28" fillId="0" borderId="102"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28" fillId="0" borderId="103"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104" xfId="0" applyFont="1" applyBorder="1" applyAlignment="1">
      <alignment horizontal="center" vertical="center" wrapText="1"/>
    </xf>
    <xf numFmtId="0" fontId="28" fillId="0" borderId="76" xfId="0" applyFont="1" applyBorder="1" applyAlignment="1">
      <alignment horizontal="center" vertical="center" wrapText="1"/>
    </xf>
    <xf numFmtId="0" fontId="28" fillId="0" borderId="105" xfId="0" applyFont="1" applyBorder="1" applyAlignment="1">
      <alignment horizontal="center" vertical="center" wrapText="1"/>
    </xf>
    <xf numFmtId="0" fontId="28" fillId="0" borderId="77" xfId="0" applyFont="1" applyBorder="1" applyAlignment="1">
      <alignment horizontal="center" vertical="center" wrapText="1"/>
    </xf>
    <xf numFmtId="0" fontId="35" fillId="0" borderId="87" xfId="0" applyFont="1" applyBorder="1" applyAlignment="1">
      <alignment horizontal="right" vertical="center" wrapText="1" readingOrder="2"/>
    </xf>
    <xf numFmtId="0" fontId="36" fillId="0" borderId="88" xfId="0" applyFont="1" applyBorder="1" applyAlignment="1">
      <alignment horizontal="right"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0" fontId="28" fillId="0" borderId="77"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3" fontId="28" fillId="0" borderId="118"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0" fontId="28" fillId="0" borderId="69" xfId="0" applyFont="1" applyBorder="1" applyAlignment="1">
      <alignment horizontal="center" vertical="center" wrapText="1" readingOrder="2"/>
    </xf>
    <xf numFmtId="0" fontId="28" fillId="0" borderId="85" xfId="0" applyFont="1" applyBorder="1" applyAlignment="1">
      <alignment horizontal="center" vertical="center" wrapText="1" readingOrder="2"/>
    </xf>
    <xf numFmtId="0" fontId="28" fillId="0" borderId="86" xfId="0"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3" fontId="28" fillId="0" borderId="93" xfId="0" applyNumberFormat="1" applyFont="1" applyBorder="1" applyAlignment="1">
      <alignment horizontal="center" vertical="center" wrapText="1" readingOrder="2"/>
    </xf>
    <xf numFmtId="3" fontId="28" fillId="0" borderId="95" xfId="0" applyNumberFormat="1" applyFont="1" applyBorder="1" applyAlignment="1">
      <alignment horizontal="center" vertical="center" wrapText="1" readingOrder="2"/>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0" fontId="0" fillId="0" borderId="20" xfId="0" applyBorder="1" applyAlignment="1">
      <alignment horizontal="center"/>
    </xf>
    <xf numFmtId="3" fontId="28" fillId="0" borderId="93" xfId="0" applyNumberFormat="1" applyFont="1" applyBorder="1" applyAlignment="1">
      <alignment horizontal="center" vertical="center"/>
    </xf>
    <xf numFmtId="3" fontId="28" fillId="0" borderId="94" xfId="0" applyNumberFormat="1" applyFont="1" applyBorder="1" applyAlignment="1">
      <alignment horizontal="center" vertical="center"/>
    </xf>
    <xf numFmtId="3" fontId="28" fillId="0" borderId="95" xfId="0" applyNumberFormat="1" applyFont="1" applyBorder="1" applyAlignment="1">
      <alignment horizontal="center" vertical="center"/>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0" fontId="35" fillId="0" borderId="78" xfId="0" applyFont="1" applyBorder="1" applyAlignment="1">
      <alignment horizontal="right" vertical="center" wrapText="1" readingOrder="2"/>
    </xf>
    <xf numFmtId="0" fontId="36" fillId="0" borderId="79" xfId="0" applyFont="1" applyBorder="1" applyAlignment="1">
      <alignment horizontal="right"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0" fontId="35" fillId="0" borderId="80" xfId="0" applyFont="1" applyBorder="1" applyAlignment="1">
      <alignment horizontal="right" vertical="center" wrapText="1" readingOrder="2"/>
    </xf>
    <xf numFmtId="0" fontId="36" fillId="0" borderId="81" xfId="0" applyFont="1" applyBorder="1" applyAlignment="1">
      <alignment horizontal="right" vertical="center" wrapText="1" readingOrder="2"/>
    </xf>
    <xf numFmtId="0" fontId="26" fillId="0" borderId="0" xfId="0" applyFont="1" applyAlignment="1">
      <alignment horizontal="right"/>
    </xf>
    <xf numFmtId="9" fontId="0" fillId="0" borderId="73" xfId="0" applyNumberFormat="1" applyBorder="1" applyAlignment="1">
      <alignment horizontal="center" vertical="center"/>
    </xf>
    <xf numFmtId="9" fontId="0" fillId="0" borderId="76" xfId="0" applyNumberFormat="1" applyBorder="1" applyAlignment="1">
      <alignment horizontal="center" vertical="center"/>
    </xf>
    <xf numFmtId="0" fontId="27" fillId="0" borderId="48" xfId="0" applyFont="1" applyBorder="1" applyAlignment="1">
      <alignment horizontal="center" vertical="center" wrapText="1"/>
    </xf>
    <xf numFmtId="0" fontId="27" fillId="0" borderId="96" xfId="0" applyFont="1" applyBorder="1" applyAlignment="1">
      <alignment horizontal="center" vertical="center" wrapText="1"/>
    </xf>
    <xf numFmtId="9" fontId="28" fillId="0" borderId="68" xfId="2" applyFont="1" applyBorder="1" applyAlignment="1">
      <alignment horizontal="center" vertical="center" wrapText="1"/>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84" xfId="0" applyBorder="1" applyAlignment="1">
      <alignment horizontal="center" vertical="center"/>
    </xf>
    <xf numFmtId="0" fontId="28" fillId="0" borderId="87" xfId="0" applyFont="1" applyBorder="1" applyAlignment="1">
      <alignment horizontal="center" vertical="center" wrapText="1" readingOrder="2"/>
    </xf>
    <xf numFmtId="0" fontId="28" fillId="0" borderId="88" xfId="0" applyFont="1" applyBorder="1" applyAlignment="1">
      <alignment horizontal="center" vertical="center" wrapText="1" readingOrder="2"/>
    </xf>
    <xf numFmtId="4" fontId="21" fillId="0" borderId="58" xfId="0" applyNumberFormat="1" applyFont="1" applyBorder="1" applyAlignment="1">
      <alignment horizontal="center" vertical="center" wrapText="1"/>
    </xf>
    <xf numFmtId="0" fontId="28" fillId="0" borderId="91" xfId="0" applyFont="1" applyBorder="1" applyAlignment="1">
      <alignment horizontal="center" vertical="center" wrapText="1" readingOrder="2"/>
    </xf>
    <xf numFmtId="0" fontId="28" fillId="0" borderId="92" xfId="0" applyFont="1" applyBorder="1" applyAlignment="1">
      <alignment horizontal="center" vertical="center" wrapText="1" readingOrder="2"/>
    </xf>
    <xf numFmtId="0" fontId="0" fillId="0" borderId="28" xfId="0" applyBorder="1" applyAlignment="1">
      <alignment horizontal="center"/>
    </xf>
    <xf numFmtId="0" fontId="0" fillId="0" borderId="77" xfId="0"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0" fontId="0" fillId="0" borderId="76" xfId="0" applyBorder="1" applyAlignment="1">
      <alignment horizontal="center" vertical="center"/>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9"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6" fillId="0" borderId="106"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2" fontId="24" fillId="0" borderId="113"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0" fillId="0" borderId="115"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109"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0" fontId="8" fillId="0" borderId="45" xfId="0" applyFont="1" applyBorder="1" applyAlignment="1">
      <alignment horizontal="center" vertical="center" wrapText="1"/>
    </xf>
    <xf numFmtId="0" fontId="8" fillId="0" borderId="114" xfId="0" applyFont="1" applyBorder="1" applyAlignment="1">
      <alignment horizontal="center" vertical="center" wrapText="1"/>
    </xf>
    <xf numFmtId="0" fontId="8" fillId="0" borderId="46" xfId="0" applyFont="1" applyBorder="1" applyAlignment="1">
      <alignment horizontal="center" vertical="center" wrapText="1"/>
    </xf>
    <xf numFmtId="0" fontId="7" fillId="0" borderId="111" xfId="0" applyFont="1" applyBorder="1" applyAlignment="1">
      <alignment horizontal="center" vertical="center" wrapText="1"/>
    </xf>
    <xf numFmtId="0" fontId="7" fillId="0" borderId="112"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17" fillId="0" borderId="27" xfId="0" applyFont="1" applyBorder="1" applyAlignment="1">
      <alignment horizontal="center" vertical="center" wrapText="1" readingOrder="2"/>
    </xf>
    <xf numFmtId="0" fontId="7" fillId="0" borderId="106" xfId="0" applyFont="1" applyBorder="1" applyAlignment="1">
      <alignment horizontal="center" vertical="center" wrapText="1"/>
    </xf>
    <xf numFmtId="2" fontId="24" fillId="0" borderId="18" xfId="0" applyNumberFormat="1"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7" fillId="0" borderId="108" xfId="0" applyFont="1" applyBorder="1" applyAlignment="1">
      <alignment horizontal="center" vertical="center" wrapText="1"/>
    </xf>
    <xf numFmtId="0" fontId="17" fillId="0" borderId="21" xfId="0" applyFont="1" applyBorder="1" applyAlignment="1">
      <alignment horizontal="center" vertical="center" wrapText="1" readingOrder="2"/>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17" fillId="0" borderId="10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11" fillId="0" borderId="106" xfId="0" applyFont="1" applyBorder="1" applyAlignment="1">
      <alignment horizontal="center" vertical="center" wrapText="1"/>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xf numFmtId="9" fontId="0" fillId="0" borderId="69" xfId="0" applyNumberFormat="1" applyBorder="1" applyAlignment="1">
      <alignment horizontal="center" vertical="center"/>
    </xf>
    <xf numFmtId="9" fontId="0" fillId="0" borderId="85" xfId="0" applyNumberFormat="1" applyBorder="1" applyAlignment="1">
      <alignment horizontal="center" vertical="center"/>
    </xf>
    <xf numFmtId="9" fontId="0" fillId="0" borderId="86" xfId="0" applyNumberFormat="1" applyBorder="1" applyAlignment="1">
      <alignment horizontal="center" vertical="center"/>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view="pageBreakPreview" topLeftCell="B1" zoomScale="120" zoomScaleNormal="70" zoomScaleSheetLayoutView="120" workbookViewId="0">
      <pane ySplit="3" topLeftCell="A4" activePane="bottomLeft" state="frozen"/>
      <selection pane="bottomLeft" activeCell="L29" sqref="L29:L32"/>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1" customWidth="1"/>
    <col min="8" max="8" width="9.54296875" customWidth="1"/>
    <col min="9" max="9" width="9.453125" customWidth="1"/>
    <col min="10" max="11" width="9.453125" style="134" customWidth="1"/>
    <col min="12" max="12" width="9.1796875" style="75" customWidth="1"/>
  </cols>
  <sheetData>
    <row r="1" spans="1:13" ht="16.5" x14ac:dyDescent="0.35">
      <c r="A1" s="241" t="s">
        <v>48</v>
      </c>
      <c r="B1" s="241"/>
      <c r="C1" s="241"/>
      <c r="D1" s="131"/>
      <c r="E1" s="131"/>
      <c r="F1" s="131"/>
      <c r="G1" s="139"/>
      <c r="H1" s="131"/>
      <c r="I1" s="131"/>
      <c r="J1" s="132"/>
      <c r="K1" s="133"/>
      <c r="L1" s="152" t="s">
        <v>72</v>
      </c>
      <c r="M1" s="153">
        <v>7</v>
      </c>
    </row>
    <row r="2" spans="1:13" ht="14.5" thickBot="1" x14ac:dyDescent="0.35">
      <c r="L2" s="152" t="s">
        <v>73</v>
      </c>
      <c r="M2" s="153">
        <v>10</v>
      </c>
    </row>
    <row r="3" spans="1:13" s="114" customFormat="1" ht="43.5" customHeight="1" thickBot="1" x14ac:dyDescent="0.3">
      <c r="A3" s="115" t="s">
        <v>49</v>
      </c>
      <c r="B3" s="115" t="s">
        <v>50</v>
      </c>
      <c r="C3" s="116" t="s">
        <v>58</v>
      </c>
      <c r="D3" s="244" t="s">
        <v>51</v>
      </c>
      <c r="E3" s="245"/>
      <c r="F3" s="117" t="s">
        <v>3</v>
      </c>
      <c r="G3" s="140" t="s">
        <v>52</v>
      </c>
      <c r="H3" s="118" t="s">
        <v>53</v>
      </c>
      <c r="I3" s="118" t="s">
        <v>46</v>
      </c>
      <c r="J3" s="118" t="s">
        <v>54</v>
      </c>
      <c r="K3" s="157" t="s">
        <v>55</v>
      </c>
      <c r="L3" s="156" t="s">
        <v>74</v>
      </c>
      <c r="M3" s="153">
        <f>M2-M1</f>
        <v>3</v>
      </c>
    </row>
    <row r="4" spans="1:13" s="121" customFormat="1" ht="14.25" customHeight="1" x14ac:dyDescent="0.25">
      <c r="A4" s="210" t="s">
        <v>116</v>
      </c>
      <c r="B4" s="210" t="s">
        <v>117</v>
      </c>
      <c r="C4" s="209" t="s">
        <v>87</v>
      </c>
      <c r="D4" s="119" t="s">
        <v>88</v>
      </c>
      <c r="E4" s="120" t="s">
        <v>65</v>
      </c>
      <c r="F4" s="223">
        <v>0.35</v>
      </c>
      <c r="G4" s="212"/>
      <c r="H4" s="225">
        <f>IF(G4&lt;J4,0,IF(G4=J4,$M$1,IF(G4&gt;K4,$M$2,$M$3/(K4-J4)*(G4-J4)+$M$1)))</f>
        <v>0</v>
      </c>
      <c r="I4" s="214"/>
      <c r="J4" s="212">
        <v>2</v>
      </c>
      <c r="K4" s="216">
        <v>6</v>
      </c>
      <c r="L4" s="325">
        <f>SUM(F4:F14)</f>
        <v>1</v>
      </c>
    </row>
    <row r="5" spans="1:13" s="121" customFormat="1" ht="14.25" customHeight="1" x14ac:dyDescent="0.25">
      <c r="A5" s="210"/>
      <c r="B5" s="210"/>
      <c r="C5" s="210"/>
      <c r="D5" s="122" t="s">
        <v>89</v>
      </c>
      <c r="E5" s="123">
        <f>$M$1</f>
        <v>7</v>
      </c>
      <c r="F5" s="224"/>
      <c r="G5" s="213"/>
      <c r="H5" s="226"/>
      <c r="I5" s="215"/>
      <c r="J5" s="213"/>
      <c r="K5" s="217"/>
      <c r="L5" s="326"/>
    </row>
    <row r="6" spans="1:13" s="121" customFormat="1" x14ac:dyDescent="0.25">
      <c r="A6" s="210"/>
      <c r="B6" s="210"/>
      <c r="C6" s="210"/>
      <c r="D6" s="122" t="s">
        <v>91</v>
      </c>
      <c r="E6" s="124" t="s">
        <v>92</v>
      </c>
      <c r="F6" s="224"/>
      <c r="G6" s="213"/>
      <c r="H6" s="226"/>
      <c r="I6" s="215"/>
      <c r="J6" s="213"/>
      <c r="K6" s="217"/>
      <c r="L6" s="326"/>
    </row>
    <row r="7" spans="1:13" s="121" customFormat="1" ht="15" customHeight="1" thickBot="1" x14ac:dyDescent="0.3">
      <c r="A7" s="210"/>
      <c r="B7" s="210"/>
      <c r="C7" s="211"/>
      <c r="D7" s="125" t="s">
        <v>90</v>
      </c>
      <c r="E7" s="126">
        <v>10</v>
      </c>
      <c r="F7" s="246"/>
      <c r="G7" s="206"/>
      <c r="H7" s="208"/>
      <c r="I7" s="215"/>
      <c r="J7" s="206"/>
      <c r="K7" s="218"/>
      <c r="L7" s="326"/>
    </row>
    <row r="8" spans="1:13" s="121" customFormat="1" ht="14.25" customHeight="1" x14ac:dyDescent="0.25">
      <c r="A8" s="210"/>
      <c r="B8" s="210"/>
      <c r="C8" s="209" t="s">
        <v>93</v>
      </c>
      <c r="D8" s="119" t="s">
        <v>94</v>
      </c>
      <c r="E8" s="120" t="s">
        <v>65</v>
      </c>
      <c r="F8" s="223">
        <v>0.45</v>
      </c>
      <c r="G8" s="212"/>
      <c r="H8" s="225">
        <f>IF(G8&lt;J8,0,IF(G8=J8,$M$1,IF(G8&gt;K8,$M$2,$M$3/(K8-J8)*(G8-J8)+$M$1)))</f>
        <v>0</v>
      </c>
      <c r="I8" s="215"/>
      <c r="J8" s="212">
        <v>20</v>
      </c>
      <c r="K8" s="216">
        <v>40</v>
      </c>
      <c r="L8" s="326"/>
    </row>
    <row r="9" spans="1:13" s="121" customFormat="1" ht="14.25" customHeight="1" x14ac:dyDescent="0.25">
      <c r="A9" s="210"/>
      <c r="B9" s="210"/>
      <c r="C9" s="210"/>
      <c r="D9" s="122" t="s">
        <v>95</v>
      </c>
      <c r="E9" s="123">
        <f>$M$1</f>
        <v>7</v>
      </c>
      <c r="F9" s="224"/>
      <c r="G9" s="213"/>
      <c r="H9" s="226"/>
      <c r="I9" s="215"/>
      <c r="J9" s="213"/>
      <c r="K9" s="217"/>
      <c r="L9" s="326"/>
    </row>
    <row r="10" spans="1:13" s="121" customFormat="1" ht="28" x14ac:dyDescent="0.25">
      <c r="A10" s="210"/>
      <c r="B10" s="210"/>
      <c r="C10" s="210"/>
      <c r="D10" s="127" t="s">
        <v>96</v>
      </c>
      <c r="E10" s="124" t="s">
        <v>98</v>
      </c>
      <c r="F10" s="224"/>
      <c r="G10" s="213"/>
      <c r="H10" s="226"/>
      <c r="I10" s="215"/>
      <c r="J10" s="213"/>
      <c r="K10" s="217"/>
      <c r="L10" s="326"/>
    </row>
    <row r="11" spans="1:13" s="121" customFormat="1" ht="15" customHeight="1" thickBot="1" x14ac:dyDescent="0.3">
      <c r="A11" s="210"/>
      <c r="B11" s="210"/>
      <c r="C11" s="211"/>
      <c r="D11" s="125" t="s">
        <v>97</v>
      </c>
      <c r="E11" s="126">
        <v>10</v>
      </c>
      <c r="F11" s="246"/>
      <c r="G11" s="206"/>
      <c r="H11" s="208"/>
      <c r="I11" s="215"/>
      <c r="J11" s="206"/>
      <c r="K11" s="218"/>
      <c r="L11" s="326"/>
    </row>
    <row r="12" spans="1:13" s="121" customFormat="1" ht="58.5" customHeight="1" x14ac:dyDescent="0.25">
      <c r="A12" s="210"/>
      <c r="B12" s="210"/>
      <c r="C12" s="209" t="s">
        <v>114</v>
      </c>
      <c r="D12" s="119" t="s">
        <v>112</v>
      </c>
      <c r="E12" s="120" t="s">
        <v>65</v>
      </c>
      <c r="F12" s="223">
        <v>0.1</v>
      </c>
      <c r="G12" s="212"/>
      <c r="H12" s="225">
        <f>+G12</f>
        <v>0</v>
      </c>
      <c r="I12" s="215"/>
      <c r="J12" s="219"/>
      <c r="K12" s="221"/>
      <c r="L12" s="326"/>
    </row>
    <row r="13" spans="1:13" s="121" customFormat="1" ht="58.5" customHeight="1" thickBot="1" x14ac:dyDescent="0.3">
      <c r="A13" s="210"/>
      <c r="B13" s="211"/>
      <c r="C13" s="210"/>
      <c r="D13" s="128" t="s">
        <v>113</v>
      </c>
      <c r="E13" s="146">
        <v>10</v>
      </c>
      <c r="F13" s="224"/>
      <c r="G13" s="213"/>
      <c r="H13" s="226"/>
      <c r="I13" s="215"/>
      <c r="J13" s="220"/>
      <c r="K13" s="222"/>
      <c r="L13" s="326"/>
    </row>
    <row r="14" spans="1:13" ht="28.5" thickBot="1" x14ac:dyDescent="0.3">
      <c r="A14" s="210"/>
      <c r="B14" s="161" t="s">
        <v>61</v>
      </c>
      <c r="C14" s="161" t="s">
        <v>56</v>
      </c>
      <c r="D14" s="177" t="s">
        <v>78</v>
      </c>
      <c r="E14" s="178"/>
      <c r="F14" s="167">
        <v>0.1</v>
      </c>
      <c r="G14" s="163"/>
      <c r="H14" s="165">
        <f>G14</f>
        <v>0</v>
      </c>
      <c r="I14" s="166"/>
      <c r="J14" s="164"/>
      <c r="K14" s="162"/>
      <c r="L14" s="327"/>
    </row>
    <row r="15" spans="1:13" ht="24.75" customHeight="1" x14ac:dyDescent="0.25">
      <c r="A15" s="209" t="s">
        <v>39</v>
      </c>
      <c r="B15" s="179" t="s">
        <v>80</v>
      </c>
      <c r="C15" s="179" t="s">
        <v>56</v>
      </c>
      <c r="D15" s="252" t="s">
        <v>75</v>
      </c>
      <c r="E15" s="253"/>
      <c r="F15" s="158">
        <v>0.5</v>
      </c>
      <c r="G15" s="159"/>
      <c r="H15" s="160">
        <f>G15*F15</f>
        <v>0</v>
      </c>
      <c r="I15" s="214"/>
      <c r="J15" s="185"/>
      <c r="K15" s="182"/>
      <c r="L15" s="242">
        <f>SUM(F15:F17)</f>
        <v>1</v>
      </c>
    </row>
    <row r="16" spans="1:13" ht="24.75" customHeight="1" x14ac:dyDescent="0.25">
      <c r="A16" s="210"/>
      <c r="B16" s="180"/>
      <c r="C16" s="180"/>
      <c r="D16" s="199" t="s">
        <v>76</v>
      </c>
      <c r="E16" s="200"/>
      <c r="F16" s="203">
        <v>0.5</v>
      </c>
      <c r="G16" s="205"/>
      <c r="H16" s="207">
        <f>G16*F16</f>
        <v>0</v>
      </c>
      <c r="I16" s="215"/>
      <c r="J16" s="186"/>
      <c r="K16" s="183"/>
      <c r="L16" s="262"/>
    </row>
    <row r="17" spans="1:12" ht="24.75" customHeight="1" thickBot="1" x14ac:dyDescent="0.3">
      <c r="A17" s="211"/>
      <c r="B17" s="181"/>
      <c r="C17" s="181"/>
      <c r="D17" s="201"/>
      <c r="E17" s="202"/>
      <c r="F17" s="204"/>
      <c r="G17" s="206"/>
      <c r="H17" s="208"/>
      <c r="I17" s="254"/>
      <c r="J17" s="187"/>
      <c r="K17" s="184"/>
      <c r="L17" s="258"/>
    </row>
    <row r="18" spans="1:12" s="129" customFormat="1" ht="24.75" customHeight="1" x14ac:dyDescent="0.25">
      <c r="A18" s="209" t="s">
        <v>40</v>
      </c>
      <c r="B18" s="209" t="s">
        <v>59</v>
      </c>
      <c r="C18" s="209" t="s">
        <v>99</v>
      </c>
      <c r="D18" s="119" t="s">
        <v>88</v>
      </c>
      <c r="E18" s="120">
        <v>0</v>
      </c>
      <c r="F18" s="231">
        <v>0.4</v>
      </c>
      <c r="G18" s="236"/>
      <c r="H18" s="225">
        <f>IF(G18&lt;J18,0,IF(G18=J18,$M$1,IF(G18&gt;K18,$M$2,$M$3/(K18-J18)*(G18-J18)+$M$1)))</f>
        <v>0</v>
      </c>
      <c r="I18" s="259"/>
      <c r="J18" s="212">
        <v>2</v>
      </c>
      <c r="K18" s="216">
        <v>5</v>
      </c>
      <c r="L18" s="325">
        <f>SUM(F18:F28)</f>
        <v>1</v>
      </c>
    </row>
    <row r="19" spans="1:12" s="129" customFormat="1" ht="24.75" customHeight="1" x14ac:dyDescent="0.25">
      <c r="A19" s="210"/>
      <c r="B19" s="210"/>
      <c r="C19" s="210"/>
      <c r="D19" s="122" t="s">
        <v>89</v>
      </c>
      <c r="E19" s="123">
        <f>$M$1</f>
        <v>7</v>
      </c>
      <c r="F19" s="232"/>
      <c r="G19" s="237"/>
      <c r="H19" s="226"/>
      <c r="I19" s="260"/>
      <c r="J19" s="213"/>
      <c r="K19" s="217"/>
      <c r="L19" s="326"/>
    </row>
    <row r="20" spans="1:12" x14ac:dyDescent="0.25">
      <c r="A20" s="210"/>
      <c r="B20" s="210"/>
      <c r="C20" s="210"/>
      <c r="D20" s="122" t="s">
        <v>100</v>
      </c>
      <c r="E20" s="124" t="s">
        <v>102</v>
      </c>
      <c r="F20" s="232"/>
      <c r="G20" s="237"/>
      <c r="H20" s="226"/>
      <c r="I20" s="260"/>
      <c r="J20" s="213"/>
      <c r="K20" s="217"/>
      <c r="L20" s="326"/>
    </row>
    <row r="21" spans="1:12" s="129" customFormat="1" ht="24.75" customHeight="1" thickBot="1" x14ac:dyDescent="0.3">
      <c r="A21" s="210"/>
      <c r="B21" s="210"/>
      <c r="C21" s="211"/>
      <c r="D21" s="125" t="s">
        <v>101</v>
      </c>
      <c r="E21" s="126">
        <v>10</v>
      </c>
      <c r="F21" s="233"/>
      <c r="G21" s="238"/>
      <c r="H21" s="208"/>
      <c r="I21" s="260"/>
      <c r="J21" s="206"/>
      <c r="K21" s="218"/>
      <c r="L21" s="326"/>
    </row>
    <row r="22" spans="1:12" x14ac:dyDescent="0.25">
      <c r="A22" s="210"/>
      <c r="B22" s="210"/>
      <c r="C22" s="179" t="s">
        <v>60</v>
      </c>
      <c r="D22" s="119" t="s">
        <v>103</v>
      </c>
      <c r="E22" s="136">
        <v>0</v>
      </c>
      <c r="F22" s="231">
        <v>0.3</v>
      </c>
      <c r="G22" s="236"/>
      <c r="H22" s="225">
        <f>G22</f>
        <v>0</v>
      </c>
      <c r="I22" s="259">
        <f>H22*F22</f>
        <v>0</v>
      </c>
      <c r="J22" s="185"/>
      <c r="K22" s="182"/>
      <c r="L22" s="326"/>
    </row>
    <row r="23" spans="1:12" x14ac:dyDescent="0.25">
      <c r="A23" s="210"/>
      <c r="B23" s="210"/>
      <c r="C23" s="180"/>
      <c r="D23" s="122" t="s">
        <v>104</v>
      </c>
      <c r="E23" s="137">
        <v>7</v>
      </c>
      <c r="F23" s="232"/>
      <c r="G23" s="237"/>
      <c r="H23" s="226"/>
      <c r="I23" s="260"/>
      <c r="J23" s="186"/>
      <c r="K23" s="183"/>
      <c r="L23" s="326"/>
    </row>
    <row r="24" spans="1:12" x14ac:dyDescent="0.25">
      <c r="A24" s="210"/>
      <c r="B24" s="210"/>
      <c r="C24" s="180"/>
      <c r="D24" s="122" t="s">
        <v>105</v>
      </c>
      <c r="E24" s="137">
        <v>8.5</v>
      </c>
      <c r="F24" s="232"/>
      <c r="G24" s="237"/>
      <c r="H24" s="226"/>
      <c r="I24" s="260"/>
      <c r="J24" s="186"/>
      <c r="K24" s="183"/>
      <c r="L24" s="326"/>
    </row>
    <row r="25" spans="1:12" ht="14.5" thickBot="1" x14ac:dyDescent="0.3">
      <c r="A25" s="210"/>
      <c r="B25" s="211"/>
      <c r="C25" s="181"/>
      <c r="D25" s="125" t="s">
        <v>106</v>
      </c>
      <c r="E25" s="138">
        <v>10</v>
      </c>
      <c r="F25" s="233"/>
      <c r="G25" s="238"/>
      <c r="H25" s="208"/>
      <c r="I25" s="261"/>
      <c r="J25" s="187"/>
      <c r="K25" s="184"/>
      <c r="L25" s="326"/>
    </row>
    <row r="26" spans="1:12" ht="30.75" customHeight="1" x14ac:dyDescent="0.25">
      <c r="A26" s="210"/>
      <c r="B26" s="179" t="s">
        <v>64</v>
      </c>
      <c r="C26" s="180" t="s">
        <v>56</v>
      </c>
      <c r="D26" s="255" t="s">
        <v>75</v>
      </c>
      <c r="E26" s="256"/>
      <c r="F26" s="154">
        <v>0.15</v>
      </c>
      <c r="G26" s="147"/>
      <c r="H26" s="148">
        <f>G26*F26</f>
        <v>0</v>
      </c>
      <c r="I26" s="215"/>
      <c r="J26" s="186"/>
      <c r="K26" s="183"/>
      <c r="L26" s="326"/>
    </row>
    <row r="27" spans="1:12" ht="30.75" customHeight="1" x14ac:dyDescent="0.25">
      <c r="A27" s="210"/>
      <c r="B27" s="180"/>
      <c r="C27" s="180"/>
      <c r="D27" s="199" t="s">
        <v>76</v>
      </c>
      <c r="E27" s="200"/>
      <c r="F27" s="203">
        <v>0.15</v>
      </c>
      <c r="G27" s="205"/>
      <c r="H27" s="207">
        <f>G27*F27</f>
        <v>0</v>
      </c>
      <c r="I27" s="215"/>
      <c r="J27" s="186"/>
      <c r="K27" s="183"/>
      <c r="L27" s="326"/>
    </row>
    <row r="28" spans="1:12" ht="30.75" customHeight="1" thickBot="1" x14ac:dyDescent="0.3">
      <c r="A28" s="210"/>
      <c r="B28" s="181"/>
      <c r="C28" s="181"/>
      <c r="D28" s="201"/>
      <c r="E28" s="202"/>
      <c r="F28" s="204"/>
      <c r="G28" s="206"/>
      <c r="H28" s="208"/>
      <c r="I28" s="254"/>
      <c r="J28" s="186"/>
      <c r="K28" s="183"/>
      <c r="L28" s="327"/>
    </row>
    <row r="29" spans="1:12" ht="37.5" customHeight="1" x14ac:dyDescent="0.25">
      <c r="A29" s="179" t="s">
        <v>82</v>
      </c>
      <c r="B29" s="191" t="s">
        <v>107</v>
      </c>
      <c r="C29" s="192"/>
      <c r="D29" s="197" t="s">
        <v>108</v>
      </c>
      <c r="E29" s="198"/>
      <c r="F29" s="172">
        <v>0.25</v>
      </c>
      <c r="G29" s="168"/>
      <c r="H29" s="169"/>
      <c r="I29" s="248"/>
      <c r="J29" s="188"/>
      <c r="K29" s="228"/>
      <c r="L29" s="242">
        <f>SUM(F29:F32)</f>
        <v>1</v>
      </c>
    </row>
    <row r="30" spans="1:12" ht="39.75" customHeight="1" x14ac:dyDescent="0.25">
      <c r="A30" s="180"/>
      <c r="B30" s="193"/>
      <c r="C30" s="194"/>
      <c r="D30" s="234" t="s">
        <v>109</v>
      </c>
      <c r="E30" s="235"/>
      <c r="F30" s="173">
        <v>0.2</v>
      </c>
      <c r="G30" s="155"/>
      <c r="H30" s="170"/>
      <c r="I30" s="249"/>
      <c r="J30" s="189"/>
      <c r="K30" s="229"/>
      <c r="L30" s="243"/>
    </row>
    <row r="31" spans="1:12" ht="41.25" customHeight="1" x14ac:dyDescent="0.25">
      <c r="A31" s="180"/>
      <c r="B31" s="193"/>
      <c r="C31" s="194"/>
      <c r="D31" s="234" t="s">
        <v>110</v>
      </c>
      <c r="E31" s="235"/>
      <c r="F31" s="173">
        <v>0.25</v>
      </c>
      <c r="G31" s="155"/>
      <c r="H31" s="170"/>
      <c r="I31" s="249"/>
      <c r="J31" s="189"/>
      <c r="K31" s="229"/>
      <c r="L31" s="243"/>
    </row>
    <row r="32" spans="1:12" ht="33" customHeight="1" thickBot="1" x14ac:dyDescent="0.3">
      <c r="A32" s="181"/>
      <c r="B32" s="195"/>
      <c r="C32" s="196"/>
      <c r="D32" s="239" t="s">
        <v>111</v>
      </c>
      <c r="E32" s="240"/>
      <c r="F32" s="174">
        <v>0.3</v>
      </c>
      <c r="G32" s="175"/>
      <c r="H32" s="171"/>
      <c r="I32" s="250"/>
      <c r="J32" s="190"/>
      <c r="K32" s="230"/>
      <c r="L32" s="258"/>
    </row>
    <row r="33" spans="1:11" ht="24" customHeight="1" x14ac:dyDescent="0.25">
      <c r="A33" t="s">
        <v>57</v>
      </c>
      <c r="B33" s="130"/>
      <c r="D33" t="s">
        <v>57</v>
      </c>
      <c r="E33" s="227"/>
      <c r="F33" s="227"/>
      <c r="G33" s="227"/>
      <c r="H33" t="s">
        <v>57</v>
      </c>
      <c r="I33" s="227"/>
      <c r="J33" s="227"/>
      <c r="K33" s="227"/>
    </row>
    <row r="34" spans="1:11" ht="24" customHeight="1" x14ac:dyDescent="0.25">
      <c r="A34" t="s">
        <v>57</v>
      </c>
      <c r="B34" s="130"/>
      <c r="C34" s="75"/>
      <c r="D34" t="s">
        <v>57</v>
      </c>
      <c r="E34" s="257"/>
      <c r="F34" s="257"/>
      <c r="G34" s="257"/>
      <c r="H34" t="s">
        <v>57</v>
      </c>
      <c r="I34" s="257"/>
      <c r="J34" s="257"/>
      <c r="K34" s="257"/>
    </row>
    <row r="35" spans="1:11" ht="12.5" x14ac:dyDescent="0.25">
      <c r="C35" s="75"/>
      <c r="D35" s="75"/>
      <c r="E35" s="251"/>
      <c r="F35" s="251"/>
      <c r="G35" s="251"/>
      <c r="H35" s="75"/>
      <c r="I35" s="251"/>
      <c r="J35" s="251"/>
      <c r="K35" s="251"/>
    </row>
    <row r="36" spans="1:11" ht="15.5" x14ac:dyDescent="0.35">
      <c r="A36" s="247" t="s">
        <v>71</v>
      </c>
      <c r="B36" s="247"/>
      <c r="C36" s="247"/>
      <c r="D36" s="247"/>
      <c r="E36" s="247"/>
      <c r="F36" s="247"/>
      <c r="G36" s="247"/>
      <c r="H36" s="247"/>
      <c r="I36" s="247"/>
      <c r="J36" s="247"/>
      <c r="K36" s="247"/>
    </row>
    <row r="37" spans="1:11" x14ac:dyDescent="0.25">
      <c r="C37" s="75"/>
      <c r="D37" s="75"/>
      <c r="E37" s="75"/>
      <c r="F37" s="75"/>
      <c r="G37" s="141"/>
      <c r="H37" s="75"/>
      <c r="I37" s="75"/>
      <c r="J37" s="135"/>
      <c r="K37" s="135"/>
    </row>
    <row r="38" spans="1:11" ht="23.25" customHeight="1" x14ac:dyDescent="0.25">
      <c r="A38" s="176" t="s">
        <v>79</v>
      </c>
      <c r="B38" s="176"/>
      <c r="C38" s="176"/>
      <c r="D38" s="176"/>
      <c r="E38" s="176"/>
      <c r="F38" s="176"/>
      <c r="G38" s="176"/>
      <c r="H38" s="176"/>
      <c r="I38" s="176"/>
      <c r="J38" s="176"/>
      <c r="K38" s="176"/>
    </row>
    <row r="39" spans="1:11" ht="23.25" customHeight="1" x14ac:dyDescent="0.25">
      <c r="A39" s="176"/>
      <c r="B39" s="176"/>
      <c r="C39" s="176"/>
      <c r="D39" s="176"/>
      <c r="E39" s="176"/>
      <c r="F39" s="176"/>
      <c r="G39" s="176"/>
      <c r="H39" s="176"/>
      <c r="I39" s="176"/>
      <c r="J39" s="176"/>
      <c r="K39" s="176"/>
    </row>
    <row r="40" spans="1:11" x14ac:dyDescent="0.25">
      <c r="C40" s="75"/>
      <c r="D40" s="75"/>
      <c r="E40" s="75"/>
      <c r="F40" s="75"/>
      <c r="G40" s="141"/>
      <c r="H40" s="75"/>
      <c r="I40" s="75"/>
      <c r="J40" s="135"/>
      <c r="K40" s="135"/>
    </row>
    <row r="41" spans="1:11" x14ac:dyDescent="0.25">
      <c r="C41" s="75"/>
      <c r="D41" s="75"/>
      <c r="E41" s="75"/>
      <c r="F41" s="75"/>
      <c r="G41" s="141"/>
      <c r="H41" s="75"/>
      <c r="I41" s="75"/>
      <c r="J41" s="135"/>
      <c r="K41" s="135"/>
    </row>
    <row r="42" spans="1:11" x14ac:dyDescent="0.25">
      <c r="C42" s="75"/>
      <c r="D42" s="75"/>
      <c r="E42" s="75"/>
      <c r="F42" s="75"/>
      <c r="G42" s="141"/>
      <c r="H42" s="75"/>
      <c r="I42" s="75"/>
      <c r="J42" s="135"/>
      <c r="K42" s="135"/>
    </row>
    <row r="43" spans="1:11" x14ac:dyDescent="0.25">
      <c r="C43" s="75"/>
      <c r="D43" s="75"/>
      <c r="E43" s="75"/>
      <c r="F43" s="75"/>
      <c r="G43" s="141"/>
      <c r="H43" s="75"/>
      <c r="I43" s="75"/>
      <c r="J43" s="135"/>
      <c r="K43" s="135"/>
    </row>
    <row r="44" spans="1:11" x14ac:dyDescent="0.25">
      <c r="C44" s="75"/>
      <c r="D44" s="75"/>
      <c r="E44" s="75"/>
      <c r="F44" s="75"/>
      <c r="G44" s="141"/>
      <c r="H44" s="75"/>
      <c r="I44" s="75"/>
      <c r="J44" s="135"/>
      <c r="K44" s="135"/>
    </row>
    <row r="45" spans="1:11" x14ac:dyDescent="0.25">
      <c r="C45" s="75"/>
      <c r="D45" s="75"/>
      <c r="E45" s="75"/>
      <c r="F45" s="75"/>
      <c r="G45" s="141"/>
      <c r="H45" s="75"/>
      <c r="I45" s="75"/>
      <c r="J45" s="135"/>
      <c r="K45" s="135"/>
    </row>
    <row r="46" spans="1:11" x14ac:dyDescent="0.25">
      <c r="C46" s="75"/>
      <c r="D46" s="75"/>
      <c r="E46" s="75"/>
      <c r="F46" s="75"/>
      <c r="G46" s="141"/>
      <c r="H46" s="75"/>
      <c r="I46" s="75"/>
      <c r="J46" s="135"/>
      <c r="K46" s="135"/>
    </row>
    <row r="47" spans="1:11" x14ac:dyDescent="0.25">
      <c r="C47" s="75"/>
      <c r="D47" s="75"/>
      <c r="E47" s="75"/>
      <c r="F47" s="75"/>
      <c r="G47" s="141"/>
      <c r="H47" s="75"/>
      <c r="I47" s="75"/>
      <c r="J47" s="135"/>
      <c r="K47" s="135"/>
    </row>
    <row r="48" spans="1:11" x14ac:dyDescent="0.25">
      <c r="C48" s="75"/>
      <c r="D48" s="75"/>
      <c r="E48" s="75"/>
      <c r="F48" s="75"/>
      <c r="G48" s="141"/>
      <c r="H48" s="75"/>
      <c r="I48" s="75"/>
      <c r="J48" s="135"/>
      <c r="K48" s="135"/>
    </row>
    <row r="49" spans="3:11" x14ac:dyDescent="0.25">
      <c r="C49" s="75"/>
      <c r="D49" s="75"/>
      <c r="E49" s="75"/>
      <c r="F49" s="75"/>
      <c r="G49" s="141"/>
      <c r="H49" s="75"/>
      <c r="I49" s="75"/>
      <c r="J49" s="135"/>
      <c r="K49" s="135"/>
    </row>
    <row r="50" spans="3:11" x14ac:dyDescent="0.25">
      <c r="C50" s="75"/>
      <c r="D50" s="75"/>
      <c r="E50" s="75"/>
      <c r="F50" s="75"/>
      <c r="G50" s="141"/>
      <c r="H50" s="75"/>
      <c r="I50" s="75"/>
      <c r="J50" s="135"/>
      <c r="K50" s="135"/>
    </row>
    <row r="51" spans="3:11" x14ac:dyDescent="0.25">
      <c r="C51" s="75"/>
      <c r="D51" s="75"/>
      <c r="E51" s="75"/>
      <c r="F51" s="75"/>
      <c r="G51" s="141"/>
      <c r="H51" s="75"/>
      <c r="I51" s="75"/>
      <c r="J51" s="135"/>
      <c r="K51" s="135"/>
    </row>
    <row r="52" spans="3:11" x14ac:dyDescent="0.25">
      <c r="C52" s="75"/>
      <c r="D52" s="75"/>
      <c r="E52" s="75"/>
      <c r="F52" s="75"/>
      <c r="G52" s="141"/>
      <c r="H52" s="75"/>
      <c r="I52" s="75"/>
      <c r="J52" s="135"/>
      <c r="K52" s="135"/>
    </row>
    <row r="53" spans="3:11" x14ac:dyDescent="0.25">
      <c r="C53" s="75"/>
      <c r="D53" s="75"/>
      <c r="E53" s="75"/>
      <c r="F53" s="75"/>
      <c r="G53" s="141"/>
      <c r="H53" s="75"/>
      <c r="I53" s="75"/>
      <c r="J53" s="135"/>
      <c r="K53" s="135"/>
    </row>
  </sheetData>
  <mergeCells count="82">
    <mergeCell ref="L4:L14"/>
    <mergeCell ref="L18:L28"/>
    <mergeCell ref="H18:H21"/>
    <mergeCell ref="K18:K21"/>
    <mergeCell ref="J18:J21"/>
    <mergeCell ref="L29:L32"/>
    <mergeCell ref="I22:I25"/>
    <mergeCell ref="I18:I21"/>
    <mergeCell ref="K15:K17"/>
    <mergeCell ref="L15:L17"/>
    <mergeCell ref="A36:K36"/>
    <mergeCell ref="I29:I32"/>
    <mergeCell ref="I35:K35"/>
    <mergeCell ref="C15:C17"/>
    <mergeCell ref="D15:E15"/>
    <mergeCell ref="I15:I17"/>
    <mergeCell ref="J15:J17"/>
    <mergeCell ref="B26:B28"/>
    <mergeCell ref="C26:C28"/>
    <mergeCell ref="D26:E26"/>
    <mergeCell ref="I26:I28"/>
    <mergeCell ref="J26:J28"/>
    <mergeCell ref="E35:G35"/>
    <mergeCell ref="E34:G34"/>
    <mergeCell ref="I34:K34"/>
    <mergeCell ref="F18:F21"/>
    <mergeCell ref="A1:C1"/>
    <mergeCell ref="A15:A17"/>
    <mergeCell ref="B15:B17"/>
    <mergeCell ref="G12:G13"/>
    <mergeCell ref="A18:A28"/>
    <mergeCell ref="B18:B25"/>
    <mergeCell ref="G18:G21"/>
    <mergeCell ref="C18:C21"/>
    <mergeCell ref="D3:E3"/>
    <mergeCell ref="G4:G7"/>
    <mergeCell ref="F4:F7"/>
    <mergeCell ref="C4:C7"/>
    <mergeCell ref="G8:G11"/>
    <mergeCell ref="F8:F11"/>
    <mergeCell ref="E33:G33"/>
    <mergeCell ref="I33:K33"/>
    <mergeCell ref="K29:K32"/>
    <mergeCell ref="K26:K28"/>
    <mergeCell ref="C22:C25"/>
    <mergeCell ref="F22:F25"/>
    <mergeCell ref="D30:E30"/>
    <mergeCell ref="G22:G25"/>
    <mergeCell ref="H22:H25"/>
    <mergeCell ref="D31:E31"/>
    <mergeCell ref="D32:E32"/>
    <mergeCell ref="C8:C11"/>
    <mergeCell ref="A4:A14"/>
    <mergeCell ref="J8:J11"/>
    <mergeCell ref="I4:I13"/>
    <mergeCell ref="K8:K11"/>
    <mergeCell ref="C12:C13"/>
    <mergeCell ref="B4:B13"/>
    <mergeCell ref="J12:J13"/>
    <mergeCell ref="K12:K13"/>
    <mergeCell ref="F12:F13"/>
    <mergeCell ref="K4:K7"/>
    <mergeCell ref="J4:J7"/>
    <mergeCell ref="H4:H7"/>
    <mergeCell ref="H12:H13"/>
    <mergeCell ref="H8:H11"/>
    <mergeCell ref="A38:K39"/>
    <mergeCell ref="D14:E14"/>
    <mergeCell ref="A29:A32"/>
    <mergeCell ref="K22:K25"/>
    <mergeCell ref="J22:J25"/>
    <mergeCell ref="J29:J32"/>
    <mergeCell ref="B29:C32"/>
    <mergeCell ref="D29:E29"/>
    <mergeCell ref="D16:E17"/>
    <mergeCell ref="F16:F17"/>
    <mergeCell ref="G16:G17"/>
    <mergeCell ref="H16:H17"/>
    <mergeCell ref="D27:E28"/>
    <mergeCell ref="F27:F28"/>
    <mergeCell ref="G27:G28"/>
    <mergeCell ref="H27:H28"/>
  </mergeCells>
  <phoneticPr fontId="25" type="noConversion"/>
  <conditionalFormatting sqref="G22 G8 G12 G14:G16 G26:G27 G4 G18 G29">
    <cfRule type="cellIs" dxfId="4" priority="18" stopIfTrue="1" operator="equal">
      <formula>0</formula>
    </cfRule>
  </conditionalFormatting>
  <conditionalFormatting sqref="L4 L15:L18 L29:L32">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5"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1-מוסדות בחינוך קדם יסודי (כיתות גן)</oddHeader>
    <oddFooter>&amp;L&amp;A</oddFooter>
  </headerFooter>
  <rowBreaks count="1" manualBreakCount="1">
    <brk id="1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rightToLeft="1" tabSelected="1" view="pageBreakPreview" topLeftCell="B1" zoomScaleNormal="100" zoomScaleSheetLayoutView="100" workbookViewId="0">
      <selection activeCell="D7" sqref="D7"/>
    </sheetView>
  </sheetViews>
  <sheetFormatPr defaultColWidth="9.1796875" defaultRowHeight="17.25" customHeight="1" x14ac:dyDescent="0.3"/>
  <cols>
    <col min="1" max="1" width="8.26953125" style="8" bestFit="1" customWidth="1"/>
    <col min="2" max="2" width="38.7265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63" t="s">
        <v>83</v>
      </c>
      <c r="E1" s="264"/>
      <c r="F1" s="264"/>
      <c r="G1" s="264"/>
      <c r="H1" s="265"/>
      <c r="I1" s="34" t="s">
        <v>0</v>
      </c>
      <c r="J1" s="43">
        <v>1</v>
      </c>
      <c r="K1" s="112" t="s">
        <v>21</v>
      </c>
      <c r="L1" s="64"/>
      <c r="M1" s="37"/>
    </row>
    <row r="2" spans="1:15" ht="25.5" customHeight="1" thickBot="1" x14ac:dyDescent="0.35">
      <c r="A2" s="42" t="s">
        <v>28</v>
      </c>
      <c r="B2" s="9" t="s">
        <v>81</v>
      </c>
      <c r="C2" s="45" t="str">
        <f>'סיכום הצעות'!C2</f>
        <v>58/11.2022</v>
      </c>
      <c r="D2" s="266"/>
      <c r="E2" s="267"/>
      <c r="F2" s="267"/>
      <c r="G2" s="267"/>
      <c r="H2" s="268"/>
      <c r="I2" s="38" t="s">
        <v>1</v>
      </c>
      <c r="J2" s="44">
        <v>2</v>
      </c>
      <c r="K2" s="113" t="s">
        <v>22</v>
      </c>
      <c r="L2" s="65"/>
      <c r="M2" s="41"/>
    </row>
    <row r="3" spans="1:15" s="54" customFormat="1" ht="17.25" customHeight="1" thickTop="1" x14ac:dyDescent="0.25">
      <c r="A3" s="276" t="s">
        <v>2</v>
      </c>
      <c r="B3" s="277"/>
      <c r="C3" s="271" t="s">
        <v>68</v>
      </c>
      <c r="D3" s="52" t="s">
        <v>3</v>
      </c>
      <c r="E3" s="53" t="s">
        <v>5</v>
      </c>
      <c r="F3" s="76">
        <v>1</v>
      </c>
      <c r="G3" s="53" t="s">
        <v>5</v>
      </c>
      <c r="H3" s="76">
        <v>2</v>
      </c>
      <c r="I3" s="53" t="s">
        <v>5</v>
      </c>
      <c r="J3" s="76">
        <v>3</v>
      </c>
      <c r="K3" s="53" t="s">
        <v>5</v>
      </c>
      <c r="L3" s="76">
        <v>4</v>
      </c>
      <c r="M3" s="271" t="s">
        <v>8</v>
      </c>
    </row>
    <row r="4" spans="1:15" s="54" customFormat="1" ht="17.25" customHeight="1" thickBot="1" x14ac:dyDescent="0.3">
      <c r="A4" s="278"/>
      <c r="B4" s="279"/>
      <c r="C4" s="272"/>
      <c r="D4" s="55" t="s">
        <v>4</v>
      </c>
      <c r="E4" s="56" t="s">
        <v>6</v>
      </c>
      <c r="F4" s="57" t="s">
        <v>7</v>
      </c>
      <c r="G4" s="56" t="s">
        <v>6</v>
      </c>
      <c r="H4" s="57" t="s">
        <v>7</v>
      </c>
      <c r="I4" s="56" t="s">
        <v>6</v>
      </c>
      <c r="J4" s="57" t="s">
        <v>7</v>
      </c>
      <c r="K4" s="56" t="s">
        <v>6</v>
      </c>
      <c r="L4" s="57" t="s">
        <v>7</v>
      </c>
      <c r="M4" s="272"/>
      <c r="O4" s="58"/>
    </row>
    <row r="5" spans="1:15" s="54" customFormat="1" ht="26.5" thickTop="1" x14ac:dyDescent="0.25">
      <c r="A5" s="273" t="s">
        <v>69</v>
      </c>
      <c r="B5" s="149" t="s">
        <v>117</v>
      </c>
      <c r="C5" s="145" t="s">
        <v>62</v>
      </c>
      <c r="D5" s="60">
        <v>0.9</v>
      </c>
      <c r="E5" s="66"/>
      <c r="F5" s="67"/>
      <c r="G5" s="66"/>
      <c r="H5" s="67"/>
      <c r="I5" s="66"/>
      <c r="J5" s="67"/>
      <c r="K5" s="66"/>
      <c r="L5" s="67"/>
      <c r="M5" s="142" t="s">
        <v>63</v>
      </c>
    </row>
    <row r="6" spans="1:15" s="54" customFormat="1" ht="17.25" customHeight="1" thickBot="1" x14ac:dyDescent="0.3">
      <c r="A6" s="274"/>
      <c r="B6" s="77" t="s">
        <v>27</v>
      </c>
      <c r="C6" s="59" t="s">
        <v>19</v>
      </c>
      <c r="D6" s="78">
        <v>0.1</v>
      </c>
      <c r="E6" s="66"/>
      <c r="F6" s="79"/>
      <c r="G6" s="66"/>
      <c r="H6" s="79"/>
      <c r="I6" s="66"/>
      <c r="J6" s="79"/>
      <c r="K6" s="66"/>
      <c r="L6" s="79"/>
      <c r="M6" s="143" t="s">
        <v>63</v>
      </c>
    </row>
    <row r="7" spans="1:15" s="54" customFormat="1" ht="17.25" customHeight="1" thickBot="1" x14ac:dyDescent="0.3">
      <c r="A7" s="275"/>
      <c r="B7" s="89" t="s">
        <v>9</v>
      </c>
      <c r="C7" s="90"/>
      <c r="D7" s="91">
        <f>SUM(D5:D6)</f>
        <v>1</v>
      </c>
      <c r="E7" s="92"/>
      <c r="F7" s="93"/>
      <c r="G7" s="92"/>
      <c r="H7" s="93"/>
      <c r="I7" s="92"/>
      <c r="J7" s="93"/>
      <c r="K7" s="92"/>
      <c r="L7" s="93"/>
      <c r="M7" s="94"/>
    </row>
    <row r="8" spans="1:15" s="54" customFormat="1" ht="17.25" customHeight="1" thickTop="1" thickBot="1" x14ac:dyDescent="0.3">
      <c r="A8" s="273" t="s">
        <v>34</v>
      </c>
      <c r="B8" s="80" t="s">
        <v>34</v>
      </c>
      <c r="C8" s="59" t="s">
        <v>19</v>
      </c>
      <c r="D8" s="81">
        <v>1</v>
      </c>
      <c r="E8" s="66"/>
      <c r="F8" s="68"/>
      <c r="G8" s="66"/>
      <c r="H8" s="68"/>
      <c r="I8" s="66"/>
      <c r="J8" s="79"/>
      <c r="K8" s="66"/>
      <c r="L8" s="79"/>
      <c r="M8" s="143" t="s">
        <v>63</v>
      </c>
    </row>
    <row r="9" spans="1:15" s="54" customFormat="1" ht="17.25" customHeight="1" thickBot="1" x14ac:dyDescent="0.3">
      <c r="A9" s="275"/>
      <c r="B9" s="89" t="s">
        <v>9</v>
      </c>
      <c r="C9" s="90"/>
      <c r="D9" s="91">
        <f>SUM(D8)</f>
        <v>1</v>
      </c>
      <c r="E9" s="92"/>
      <c r="F9" s="93"/>
      <c r="G9" s="92"/>
      <c r="H9" s="93"/>
      <c r="I9" s="92"/>
      <c r="J9" s="93"/>
      <c r="K9" s="92"/>
      <c r="L9" s="93"/>
      <c r="M9" s="94"/>
    </row>
    <row r="10" spans="1:15" s="54" customFormat="1" ht="17.25" customHeight="1" thickTop="1" x14ac:dyDescent="0.25">
      <c r="A10" s="273" t="s">
        <v>42</v>
      </c>
      <c r="B10" s="80" t="s">
        <v>35</v>
      </c>
      <c r="C10" s="59" t="s">
        <v>19</v>
      </c>
      <c r="D10" s="78">
        <v>0.4</v>
      </c>
      <c r="E10" s="66"/>
      <c r="F10" s="67"/>
      <c r="G10" s="69"/>
      <c r="H10" s="67"/>
      <c r="I10" s="69"/>
      <c r="J10" s="79"/>
      <c r="K10" s="69"/>
      <c r="L10" s="79"/>
      <c r="M10" s="143" t="s">
        <v>63</v>
      </c>
    </row>
    <row r="11" spans="1:15" s="54" customFormat="1" ht="17.25" customHeight="1" x14ac:dyDescent="0.25">
      <c r="A11" s="274"/>
      <c r="B11" s="61" t="s">
        <v>36</v>
      </c>
      <c r="C11" s="59" t="s">
        <v>19</v>
      </c>
      <c r="D11" s="62">
        <v>0.35</v>
      </c>
      <c r="E11" s="66"/>
      <c r="F11" s="68"/>
      <c r="G11" s="70"/>
      <c r="H11" s="68"/>
      <c r="I11" s="70"/>
      <c r="J11" s="68"/>
      <c r="K11" s="70"/>
      <c r="L11" s="68"/>
      <c r="M11" s="144" t="s">
        <v>63</v>
      </c>
    </row>
    <row r="12" spans="1:15" s="54" customFormat="1" ht="17.25" customHeight="1" thickBot="1" x14ac:dyDescent="0.3">
      <c r="A12" s="274"/>
      <c r="B12" s="80" t="s">
        <v>37</v>
      </c>
      <c r="C12" s="59" t="s">
        <v>19</v>
      </c>
      <c r="D12" s="62">
        <v>0.25</v>
      </c>
      <c r="E12" s="66"/>
      <c r="F12" s="68"/>
      <c r="G12" s="70"/>
      <c r="H12" s="68"/>
      <c r="I12" s="70"/>
      <c r="J12" s="68"/>
      <c r="K12" s="70"/>
      <c r="L12" s="68"/>
      <c r="M12" s="144" t="s">
        <v>63</v>
      </c>
    </row>
    <row r="13" spans="1:15" s="54" customFormat="1" ht="17.25" customHeight="1" thickBot="1" x14ac:dyDescent="0.3">
      <c r="A13" s="275"/>
      <c r="B13" s="89" t="s">
        <v>9</v>
      </c>
      <c r="C13" s="90"/>
      <c r="D13" s="91">
        <f>SUM(D10:D12)</f>
        <v>1</v>
      </c>
      <c r="E13" s="92"/>
      <c r="F13" s="93"/>
      <c r="G13" s="92"/>
      <c r="H13" s="93"/>
      <c r="I13" s="92"/>
      <c r="J13" s="93"/>
      <c r="K13" s="92"/>
      <c r="L13" s="93"/>
      <c r="M13" s="94"/>
    </row>
    <row r="14" spans="1:15" s="54" customFormat="1" ht="14" thickTop="1" thickBot="1" x14ac:dyDescent="0.3">
      <c r="A14" s="273" t="s">
        <v>82</v>
      </c>
      <c r="B14" s="82" t="s">
        <v>84</v>
      </c>
      <c r="C14" s="59" t="s">
        <v>19</v>
      </c>
      <c r="D14" s="62">
        <v>1</v>
      </c>
      <c r="E14" s="66"/>
      <c r="F14" s="67"/>
      <c r="G14" s="83"/>
      <c r="H14" s="84"/>
      <c r="I14" s="83"/>
      <c r="J14" s="84"/>
      <c r="K14" s="83"/>
      <c r="L14" s="84"/>
      <c r="M14" s="85"/>
    </row>
    <row r="15" spans="1:15" s="54" customFormat="1" ht="17.25" customHeight="1" thickBot="1" x14ac:dyDescent="0.3">
      <c r="A15" s="275"/>
      <c r="B15" s="89" t="s">
        <v>9</v>
      </c>
      <c r="C15" s="90"/>
      <c r="D15" s="91">
        <f>SUM(D14:D14)</f>
        <v>1</v>
      </c>
      <c r="E15" s="92"/>
      <c r="F15" s="93"/>
      <c r="G15" s="92"/>
      <c r="H15" s="93"/>
      <c r="I15" s="92"/>
      <c r="J15" s="93"/>
      <c r="K15" s="92"/>
      <c r="L15" s="93"/>
      <c r="M15" s="94"/>
    </row>
    <row r="16" spans="1:15" s="54" customFormat="1" ht="17.25" customHeight="1" thickTop="1" x14ac:dyDescent="0.25">
      <c r="A16" s="273" t="s">
        <v>70</v>
      </c>
      <c r="B16" s="269" t="s">
        <v>2</v>
      </c>
      <c r="C16" s="271" t="s">
        <v>66</v>
      </c>
      <c r="D16" s="271" t="s">
        <v>67</v>
      </c>
      <c r="E16" s="53" t="s">
        <v>5</v>
      </c>
      <c r="F16" s="76">
        <v>1</v>
      </c>
      <c r="G16" s="53" t="s">
        <v>5</v>
      </c>
      <c r="H16" s="76">
        <v>2</v>
      </c>
      <c r="I16" s="53" t="s">
        <v>5</v>
      </c>
      <c r="J16" s="76">
        <v>3</v>
      </c>
      <c r="K16" s="53" t="s">
        <v>5</v>
      </c>
      <c r="L16" s="76">
        <v>4</v>
      </c>
      <c r="M16" s="271" t="s">
        <v>8</v>
      </c>
    </row>
    <row r="17" spans="1:15" s="54" customFormat="1" ht="17.25" customHeight="1" thickBot="1" x14ac:dyDescent="0.3">
      <c r="A17" s="274"/>
      <c r="B17" s="270"/>
      <c r="C17" s="272"/>
      <c r="D17" s="272"/>
      <c r="E17" s="56" t="s">
        <v>6</v>
      </c>
      <c r="F17" s="57" t="s">
        <v>7</v>
      </c>
      <c r="G17" s="56" t="s">
        <v>6</v>
      </c>
      <c r="H17" s="57" t="s">
        <v>7</v>
      </c>
      <c r="I17" s="56" t="s">
        <v>6</v>
      </c>
      <c r="J17" s="57" t="s">
        <v>7</v>
      </c>
      <c r="K17" s="56" t="s">
        <v>6</v>
      </c>
      <c r="L17" s="57" t="s">
        <v>7</v>
      </c>
      <c r="M17" s="272"/>
      <c r="O17" s="58"/>
    </row>
    <row r="18" spans="1:15" s="54" customFormat="1" ht="13.5" thickTop="1" x14ac:dyDescent="0.25">
      <c r="A18" s="274"/>
      <c r="B18" s="149" t="s">
        <v>118</v>
      </c>
      <c r="C18" s="110" t="s">
        <v>85</v>
      </c>
      <c r="D18" s="86">
        <v>7500</v>
      </c>
      <c r="E18" s="72"/>
      <c r="F18" s="87"/>
      <c r="G18" s="88"/>
      <c r="H18" s="87"/>
      <c r="I18" s="88"/>
      <c r="J18" s="87"/>
      <c r="K18" s="88"/>
      <c r="L18" s="87"/>
      <c r="M18" s="85"/>
    </row>
    <row r="19" spans="1:15" s="54" customFormat="1" ht="13.5" thickBot="1" x14ac:dyDescent="0.3">
      <c r="A19" s="274"/>
      <c r="B19" s="150" t="s">
        <v>86</v>
      </c>
      <c r="C19" s="109" t="s">
        <v>85</v>
      </c>
      <c r="D19" s="71">
        <v>1800</v>
      </c>
      <c r="E19" s="72"/>
      <c r="F19" s="73"/>
      <c r="G19" s="74"/>
      <c r="H19" s="73"/>
      <c r="I19" s="74"/>
      <c r="J19" s="73"/>
      <c r="K19" s="74"/>
      <c r="L19" s="73"/>
      <c r="M19" s="63"/>
    </row>
    <row r="20" spans="1:15" s="54" customFormat="1" ht="17.25" customHeight="1" thickBot="1" x14ac:dyDescent="0.3">
      <c r="A20" s="274"/>
      <c r="B20" s="151" t="s">
        <v>23</v>
      </c>
      <c r="C20" s="90"/>
      <c r="D20" s="95"/>
      <c r="E20" s="92"/>
      <c r="F20" s="93"/>
      <c r="G20" s="92"/>
      <c r="H20" s="93"/>
      <c r="I20" s="92"/>
      <c r="J20" s="93"/>
      <c r="K20" s="92"/>
      <c r="L20" s="93"/>
      <c r="M20" s="94"/>
    </row>
    <row r="21" spans="1:15" s="54" customFormat="1" ht="17.25" customHeight="1" thickTop="1" thickBot="1" x14ac:dyDescent="0.3">
      <c r="A21" s="275"/>
      <c r="B21" s="151" t="s">
        <v>24</v>
      </c>
      <c r="C21" s="90"/>
      <c r="D21" s="96"/>
      <c r="E21" s="97"/>
      <c r="F21" s="93"/>
      <c r="G21" s="92"/>
      <c r="H21" s="93"/>
      <c r="I21" s="92"/>
      <c r="J21" s="93"/>
      <c r="K21" s="92"/>
      <c r="L21" s="93"/>
      <c r="M21" s="94"/>
    </row>
    <row r="22" spans="1:15" s="54" customFormat="1" ht="17.25" customHeight="1" thickTop="1" x14ac:dyDescent="0.25"/>
  </sheetData>
  <mergeCells count="13">
    <mergeCell ref="M16:M17"/>
    <mergeCell ref="M3:M4"/>
    <mergeCell ref="C3:C4"/>
    <mergeCell ref="A3:B4"/>
    <mergeCell ref="A5:A7"/>
    <mergeCell ref="A16:A21"/>
    <mergeCell ref="A14:A15"/>
    <mergeCell ref="D1:H2"/>
    <mergeCell ref="B16:B17"/>
    <mergeCell ref="C16:C17"/>
    <mergeCell ref="D16:D17"/>
    <mergeCell ref="A10:A13"/>
    <mergeCell ref="A8:A9"/>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6(1),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Normal="100" zoomScaleSheetLayoutView="100" workbookViewId="0">
      <selection activeCell="L1" sqref="L1"/>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17.25" customHeight="1" thickTop="1" x14ac:dyDescent="0.3">
      <c r="A1" s="292" t="s">
        <v>18</v>
      </c>
      <c r="B1" s="293"/>
      <c r="C1" s="33" t="s">
        <v>20</v>
      </c>
      <c r="D1" s="263" t="s">
        <v>115</v>
      </c>
      <c r="E1" s="264"/>
      <c r="F1" s="264"/>
      <c r="G1" s="264"/>
      <c r="H1" s="265"/>
      <c r="I1" s="34" t="s">
        <v>0</v>
      </c>
      <c r="J1" s="35">
        <v>2</v>
      </c>
      <c r="K1" s="36" t="s">
        <v>21</v>
      </c>
      <c r="L1" s="37"/>
    </row>
    <row r="2" spans="1:12" s="8" customFormat="1" ht="17.25" customHeight="1" thickBot="1" x14ac:dyDescent="0.35">
      <c r="A2" s="294" t="s">
        <v>81</v>
      </c>
      <c r="B2" s="295"/>
      <c r="C2" s="45" t="s">
        <v>119</v>
      </c>
      <c r="D2" s="266"/>
      <c r="E2" s="267"/>
      <c r="F2" s="267"/>
      <c r="G2" s="267"/>
      <c r="H2" s="268"/>
      <c r="I2" s="38" t="s">
        <v>1</v>
      </c>
      <c r="J2" s="39">
        <v>2</v>
      </c>
      <c r="K2" s="40" t="s">
        <v>22</v>
      </c>
      <c r="L2" s="41"/>
    </row>
    <row r="3" spans="1:12" s="15" customFormat="1" ht="17.25" customHeight="1" thickTop="1" thickBot="1" x14ac:dyDescent="0.35">
      <c r="A3" s="12"/>
      <c r="B3" s="13"/>
      <c r="C3" s="14"/>
      <c r="D3" s="306" t="s">
        <v>30</v>
      </c>
      <c r="E3" s="307"/>
      <c r="F3" s="307"/>
      <c r="G3" s="307"/>
      <c r="H3" s="5">
        <v>0.6</v>
      </c>
      <c r="I3" s="13" t="s">
        <v>31</v>
      </c>
      <c r="J3" s="5">
        <v>0.4</v>
      </c>
      <c r="K3" s="13" t="s">
        <v>17</v>
      </c>
      <c r="L3" s="14"/>
    </row>
    <row r="4" spans="1:12" s="107" customFormat="1" ht="20.149999999999999" customHeight="1" thickTop="1" x14ac:dyDescent="0.25">
      <c r="A4" s="303" t="s">
        <v>10</v>
      </c>
      <c r="B4" s="300" t="s">
        <v>11</v>
      </c>
      <c r="C4" s="310" t="s">
        <v>12</v>
      </c>
      <c r="D4" s="316" t="s">
        <v>41</v>
      </c>
      <c r="E4" s="319" t="s">
        <v>34</v>
      </c>
      <c r="F4" s="319" t="s">
        <v>42</v>
      </c>
      <c r="G4" s="319" t="s">
        <v>82</v>
      </c>
      <c r="H4" s="313" t="s">
        <v>43</v>
      </c>
      <c r="I4" s="316" t="s">
        <v>44</v>
      </c>
      <c r="J4" s="313" t="s">
        <v>45</v>
      </c>
      <c r="K4" s="322" t="s">
        <v>77</v>
      </c>
      <c r="L4" s="310" t="s">
        <v>47</v>
      </c>
    </row>
    <row r="5" spans="1:12" s="107" customFormat="1" ht="20.149999999999999" customHeight="1" x14ac:dyDescent="0.25">
      <c r="A5" s="304"/>
      <c r="B5" s="301"/>
      <c r="C5" s="311"/>
      <c r="D5" s="317"/>
      <c r="E5" s="320"/>
      <c r="F5" s="320"/>
      <c r="G5" s="320"/>
      <c r="H5" s="314"/>
      <c r="I5" s="317"/>
      <c r="J5" s="314"/>
      <c r="K5" s="323"/>
      <c r="L5" s="311"/>
    </row>
    <row r="6" spans="1:12" s="107" customFormat="1" ht="20.149999999999999" customHeight="1" thickBot="1" x14ac:dyDescent="0.3">
      <c r="A6" s="304"/>
      <c r="B6" s="301"/>
      <c r="C6" s="312"/>
      <c r="D6" s="318"/>
      <c r="E6" s="321"/>
      <c r="F6" s="321"/>
      <c r="G6" s="321"/>
      <c r="H6" s="315"/>
      <c r="I6" s="318"/>
      <c r="J6" s="315"/>
      <c r="K6" s="324"/>
      <c r="L6" s="311"/>
    </row>
    <row r="7" spans="1:12" s="108" customFormat="1" ht="18" customHeight="1" thickTop="1" thickBot="1" x14ac:dyDescent="0.3">
      <c r="A7" s="305"/>
      <c r="B7" s="302"/>
      <c r="C7" s="16" t="s">
        <v>13</v>
      </c>
      <c r="D7" s="1">
        <v>0.4</v>
      </c>
      <c r="E7" s="2">
        <v>0.1</v>
      </c>
      <c r="F7" s="2">
        <v>0.2</v>
      </c>
      <c r="G7" s="2">
        <v>0.3</v>
      </c>
      <c r="H7" s="3">
        <f>SUM(D7:G7)</f>
        <v>1</v>
      </c>
      <c r="I7" s="1">
        <v>1</v>
      </c>
      <c r="J7" s="3">
        <v>1</v>
      </c>
      <c r="K7" s="4"/>
      <c r="L7" s="312"/>
    </row>
    <row r="8" spans="1:12" s="102" customFormat="1" ht="17.25" customHeight="1" thickTop="1" x14ac:dyDescent="0.25">
      <c r="A8" s="298">
        <v>1</v>
      </c>
      <c r="B8" s="296"/>
      <c r="C8" s="98" t="s">
        <v>14</v>
      </c>
      <c r="D8" s="99"/>
      <c r="E8" s="100"/>
      <c r="F8" s="101"/>
      <c r="G8" s="101"/>
      <c r="H8" s="285"/>
      <c r="I8" s="101"/>
      <c r="J8" s="285"/>
      <c r="K8" s="299"/>
      <c r="L8" s="289"/>
    </row>
    <row r="9" spans="1:12" s="102" customFormat="1" ht="17.25" customHeight="1" x14ac:dyDescent="0.25">
      <c r="A9" s="291"/>
      <c r="B9" s="297"/>
      <c r="C9" s="103" t="s">
        <v>15</v>
      </c>
      <c r="D9" s="104"/>
      <c r="E9" s="105"/>
      <c r="F9" s="105"/>
      <c r="G9" s="105"/>
      <c r="H9" s="284"/>
      <c r="I9" s="104"/>
      <c r="J9" s="284"/>
      <c r="K9" s="282"/>
      <c r="L9" s="287"/>
    </row>
    <row r="10" spans="1:12" s="102" customFormat="1" ht="17.25" customHeight="1" x14ac:dyDescent="0.25">
      <c r="A10" s="290">
        <v>2</v>
      </c>
      <c r="B10" s="297"/>
      <c r="C10" s="106" t="s">
        <v>14</v>
      </c>
      <c r="D10" s="99"/>
      <c r="E10" s="100"/>
      <c r="F10" s="101"/>
      <c r="G10" s="101"/>
      <c r="H10" s="283"/>
      <c r="I10" s="101"/>
      <c r="J10" s="283"/>
      <c r="K10" s="280"/>
      <c r="L10" s="287"/>
    </row>
    <row r="11" spans="1:12" s="102" customFormat="1" ht="17.25" customHeight="1" x14ac:dyDescent="0.25">
      <c r="A11" s="291"/>
      <c r="B11" s="297"/>
      <c r="C11" s="103" t="s">
        <v>15</v>
      </c>
      <c r="D11" s="104"/>
      <c r="E11" s="105"/>
      <c r="F11" s="105"/>
      <c r="G11" s="105"/>
      <c r="H11" s="284"/>
      <c r="I11" s="104"/>
      <c r="J11" s="284"/>
      <c r="K11" s="282"/>
      <c r="L11" s="287"/>
    </row>
    <row r="12" spans="1:12" s="102" customFormat="1" ht="17.25" customHeight="1" x14ac:dyDescent="0.25">
      <c r="A12" s="290">
        <v>3</v>
      </c>
      <c r="B12" s="297"/>
      <c r="C12" s="106" t="s">
        <v>14</v>
      </c>
      <c r="D12" s="99"/>
      <c r="E12" s="100"/>
      <c r="F12" s="101"/>
      <c r="G12" s="101"/>
      <c r="H12" s="283"/>
      <c r="I12" s="101"/>
      <c r="J12" s="283"/>
      <c r="K12" s="280"/>
      <c r="L12" s="287"/>
    </row>
    <row r="13" spans="1:12" s="102" customFormat="1" ht="17.25" customHeight="1" x14ac:dyDescent="0.25">
      <c r="A13" s="291"/>
      <c r="B13" s="297"/>
      <c r="C13" s="103" t="s">
        <v>15</v>
      </c>
      <c r="D13" s="104"/>
      <c r="E13" s="105"/>
      <c r="F13" s="105"/>
      <c r="G13" s="105"/>
      <c r="H13" s="284"/>
      <c r="I13" s="104"/>
      <c r="J13" s="284"/>
      <c r="K13" s="282"/>
      <c r="L13" s="287"/>
    </row>
    <row r="14" spans="1:12" s="102" customFormat="1" ht="17.25" customHeight="1" x14ac:dyDescent="0.25">
      <c r="A14" s="290">
        <v>4</v>
      </c>
      <c r="B14" s="297"/>
      <c r="C14" s="106" t="s">
        <v>14</v>
      </c>
      <c r="D14" s="99"/>
      <c r="E14" s="100"/>
      <c r="F14" s="101"/>
      <c r="G14" s="101"/>
      <c r="H14" s="283"/>
      <c r="I14" s="101"/>
      <c r="J14" s="283"/>
      <c r="K14" s="280"/>
      <c r="L14" s="287"/>
    </row>
    <row r="15" spans="1:12" s="102" customFormat="1" ht="17.25" customHeight="1" x14ac:dyDescent="0.25">
      <c r="A15" s="291"/>
      <c r="B15" s="297"/>
      <c r="C15" s="103" t="s">
        <v>15</v>
      </c>
      <c r="D15" s="104"/>
      <c r="E15" s="105"/>
      <c r="F15" s="105"/>
      <c r="G15" s="105"/>
      <c r="H15" s="284"/>
      <c r="I15" s="104"/>
      <c r="J15" s="284"/>
      <c r="K15" s="282"/>
      <c r="L15" s="287"/>
    </row>
    <row r="16" spans="1:12" s="102" customFormat="1" ht="17.25" customHeight="1" x14ac:dyDescent="0.25">
      <c r="A16" s="290">
        <v>5</v>
      </c>
      <c r="B16" s="297"/>
      <c r="C16" s="106" t="s">
        <v>14</v>
      </c>
      <c r="D16" s="99"/>
      <c r="E16" s="100"/>
      <c r="F16" s="101"/>
      <c r="G16" s="101"/>
      <c r="H16" s="283"/>
      <c r="I16" s="101"/>
      <c r="J16" s="283"/>
      <c r="K16" s="280"/>
      <c r="L16" s="287"/>
    </row>
    <row r="17" spans="1:12" s="102" customFormat="1" ht="17.25" customHeight="1" x14ac:dyDescent="0.25">
      <c r="A17" s="291"/>
      <c r="B17" s="297"/>
      <c r="C17" s="103" t="s">
        <v>15</v>
      </c>
      <c r="D17" s="104"/>
      <c r="E17" s="105"/>
      <c r="F17" s="105"/>
      <c r="G17" s="105"/>
      <c r="H17" s="284"/>
      <c r="I17" s="104"/>
      <c r="J17" s="284"/>
      <c r="K17" s="282"/>
      <c r="L17" s="287"/>
    </row>
    <row r="18" spans="1:12" s="102" customFormat="1" ht="17.25" customHeight="1" x14ac:dyDescent="0.25">
      <c r="A18" s="290">
        <v>6</v>
      </c>
      <c r="B18" s="297"/>
      <c r="C18" s="106" t="s">
        <v>14</v>
      </c>
      <c r="D18" s="99"/>
      <c r="E18" s="100"/>
      <c r="F18" s="101"/>
      <c r="G18" s="101"/>
      <c r="H18" s="283"/>
      <c r="I18" s="101"/>
      <c r="J18" s="283"/>
      <c r="K18" s="280"/>
      <c r="L18" s="287"/>
    </row>
    <row r="19" spans="1:12" s="102" customFormat="1" ht="17.25" customHeight="1" thickBot="1" x14ac:dyDescent="0.3">
      <c r="A19" s="308"/>
      <c r="B19" s="309"/>
      <c r="C19" s="103" t="s">
        <v>15</v>
      </c>
      <c r="D19" s="104"/>
      <c r="E19" s="105"/>
      <c r="F19" s="105"/>
      <c r="G19" s="105"/>
      <c r="H19" s="286"/>
      <c r="I19" s="104"/>
      <c r="J19" s="286"/>
      <c r="K19" s="281"/>
      <c r="L19" s="288"/>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K4:K6"/>
    <mergeCell ref="G4:G6"/>
    <mergeCell ref="H4:H6"/>
    <mergeCell ref="I4:I6"/>
    <mergeCell ref="J4:J6"/>
    <mergeCell ref="C4:C6"/>
    <mergeCell ref="D4:D6"/>
    <mergeCell ref="E4:E6"/>
    <mergeCell ref="F4:F6"/>
    <mergeCell ref="A14:A15"/>
    <mergeCell ref="A16:A17"/>
    <mergeCell ref="D3:G3"/>
    <mergeCell ref="A18:A19"/>
    <mergeCell ref="B12:B13"/>
    <mergeCell ref="B14:B15"/>
    <mergeCell ref="B16:B17"/>
    <mergeCell ref="B18:B19"/>
    <mergeCell ref="D1:H2"/>
    <mergeCell ref="L8:L9"/>
    <mergeCell ref="A12:A13"/>
    <mergeCell ref="A1:B1"/>
    <mergeCell ref="A2:B2"/>
    <mergeCell ref="B8:B9"/>
    <mergeCell ref="B10:B11"/>
    <mergeCell ref="A8:A9"/>
    <mergeCell ref="A10:A11"/>
    <mergeCell ref="K12:K13"/>
    <mergeCell ref="K10:K11"/>
    <mergeCell ref="K8:K9"/>
    <mergeCell ref="J8:J9"/>
    <mergeCell ref="B4:B7"/>
    <mergeCell ref="A4:A7"/>
    <mergeCell ref="L4:L7"/>
    <mergeCell ref="L18:L19"/>
    <mergeCell ref="L10:L11"/>
    <mergeCell ref="L12:L13"/>
    <mergeCell ref="L14:L15"/>
    <mergeCell ref="L16:L17"/>
    <mergeCell ref="K18:K19"/>
    <mergeCell ref="K16:K17"/>
    <mergeCell ref="K14:K15"/>
    <mergeCell ref="H10:H11"/>
    <mergeCell ref="H8:H9"/>
    <mergeCell ref="H18:H19"/>
    <mergeCell ref="H16:H17"/>
    <mergeCell ref="H14:H15"/>
    <mergeCell ref="H12:H13"/>
    <mergeCell ref="J18:J19"/>
    <mergeCell ref="J16:J17"/>
    <mergeCell ref="J14:J15"/>
    <mergeCell ref="J12:J13"/>
    <mergeCell ref="J10:J11"/>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6(1),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2020-12-20T08:39:11Z</cp:lastPrinted>
  <dcterms:created xsi:type="dcterms:W3CDTF">1998-04-12T06:27:49Z</dcterms:created>
  <dcterms:modified xsi:type="dcterms:W3CDTF">2022-11-27T08:41:40Z</dcterms:modified>
</cp:coreProperties>
</file>